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B:\doc\0000_trasparenza\1300_bilanci\010_bil_prev_cons\"/>
    </mc:Choice>
  </mc:AlternateContent>
  <bookViews>
    <workbookView xWindow="0" yWindow="0" windowWidth="14685" windowHeight="6330"/>
  </bookViews>
  <sheets>
    <sheet name="Pluriennale 2020" sheetId="1" r:id="rId1"/>
  </sheets>
  <definedNames>
    <definedName name="__bookmark_2">'Pluriennale 2020'!$A$2:$G$83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1" i="1" l="1"/>
  <c r="G54" i="1" s="1"/>
  <c r="G56" i="1"/>
  <c r="F51" i="1"/>
  <c r="G49" i="1" s="1"/>
  <c r="G27" i="1" s="1"/>
  <c r="D51" i="1"/>
  <c r="G41" i="1"/>
  <c r="G35" i="1"/>
  <c r="G29" i="1"/>
  <c r="G26" i="1"/>
  <c r="G23" i="1"/>
  <c r="F12" i="1"/>
  <c r="G5" i="1"/>
  <c r="G52" i="1" l="1"/>
  <c r="G81" i="1" s="1"/>
  <c r="G83" i="1" s="1"/>
  <c r="G66" i="1"/>
  <c r="G53" i="1"/>
</calcChain>
</file>

<file path=xl/sharedStrings.xml><?xml version="1.0" encoding="utf-8"?>
<sst xmlns="http://schemas.openxmlformats.org/spreadsheetml/2006/main" count="90" uniqueCount="83">
  <si>
    <t>BUDGET ECONOMICO PLURIENNALE (art. 1 comma 2 d.m. 27/03/2013)</t>
  </si>
  <si>
    <t>ANNO 2020</t>
  </si>
  <si>
    <t>ANNO 2021</t>
  </si>
  <si>
    <t>ANNO 2022</t>
  </si>
  <si>
    <t>Parziali</t>
  </si>
  <si>
    <t>Totali</t>
  </si>
  <si>
    <t>A) VALORE DELLA PRODUZIONE</t>
  </si>
  <si>
    <t xml:space="preserve">    1) Ricavi e proventi per attività istituzionale</t>
  </si>
  <si>
    <t xml:space="preserve">            a) Contributo ordinario dello stato</t>
  </si>
  <si>
    <t xml:space="preserve">            b) Corrispettivi da contratto di servizio</t>
  </si>
  <si>
    <t xml:space="preserve">              b1) Con lo Stato</t>
  </si>
  <si>
    <t xml:space="preserve">              b2) Con le Regioni</t>
  </si>
  <si>
    <t xml:space="preserve">              b3) Con altri enti pubblici</t>
  </si>
  <si>
    <t xml:space="preserve">              b4) Con l'Unione Europea</t>
  </si>
  <si>
    <t xml:space="preserve">            c) Contributi in conto esercizio</t>
  </si>
  <si>
    <t xml:space="preserve">              c1) Contributi dallo Stato</t>
  </si>
  <si>
    <t xml:space="preserve">              c2) Contributi da Regione</t>
  </si>
  <si>
    <t xml:space="preserve">              c3) Contributi da altri enti pubblici</t>
  </si>
  <si>
    <t xml:space="preserve">              c4) Contributi dall'Unione Europea</t>
  </si>
  <si>
    <t xml:space="preserve">            d) Contributi da privati</t>
  </si>
  <si>
    <t xml:space="preserve">            e) Proventi fiscali e parafiscali</t>
  </si>
  <si>
    <t xml:space="preserve">            f) Ricavi per cessione di prodotti e prestazioni servizi</t>
  </si>
  <si>
    <t xml:space="preserve">    2) Variazione delle rimanenze dei prodotti in corso di lavorazione, semilavorati e finiti</t>
  </si>
  <si>
    <t xml:space="preserve">    3) Variazioni dei lavori in corso su ordinazione</t>
  </si>
  <si>
    <t xml:space="preserve">    4) Incremento di immobili per lavori interni</t>
  </si>
  <si>
    <t xml:space="preserve">    5) Altri ricavi e proventi</t>
  </si>
  <si>
    <t xml:space="preserve">            a) Quota contributi in conto capitale imputate all'esercizio</t>
  </si>
  <si>
    <t xml:space="preserve">            b) Altri ricavi e proventi</t>
  </si>
  <si>
    <t xml:space="preserve">                Totale valore della produzione (A)</t>
  </si>
  <si>
    <t>B) COSTI DELLA PRODUZIONE</t>
  </si>
  <si>
    <t xml:space="preserve">    6) Per materie prime, sussidiarie, di consumo e di merci</t>
  </si>
  <si>
    <t xml:space="preserve">    7) Per servizi</t>
  </si>
  <si>
    <t xml:space="preserve">            a) Erogazione di servizi istituzionali</t>
  </si>
  <si>
    <t xml:space="preserve">            b) Acquisizione di servizi</t>
  </si>
  <si>
    <t xml:space="preserve">            c) Consulenze, collaborazioni, altre prestazioni di lavoro</t>
  </si>
  <si>
    <t xml:space="preserve">            d) Compensi ad organi amministrazione e controllo</t>
  </si>
  <si>
    <t xml:space="preserve">    8) Per godimento di beni di terzi</t>
  </si>
  <si>
    <t xml:space="preserve">    9) Per il personale</t>
  </si>
  <si>
    <t xml:space="preserve">            a) Salari e stipendi</t>
  </si>
  <si>
    <t xml:space="preserve">            b) Oneri sociali</t>
  </si>
  <si>
    <t xml:space="preserve">            c) Trattamento di fine rapporto</t>
  </si>
  <si>
    <t xml:space="preserve">            d) Trattamento di quiescenza e simili</t>
  </si>
  <si>
    <t xml:space="preserve">            e) Altri costi</t>
  </si>
  <si>
    <t xml:space="preserve">    10) Ammortamenti e svalutazioni</t>
  </si>
  <si>
    <t xml:space="preserve">            a) Ammortamento delle immobilizzazioni immateriali</t>
  </si>
  <si>
    <t xml:space="preserve">            b) Ammortamento delle immobilizzazioni materiali</t>
  </si>
  <si>
    <t xml:space="preserve">            c) Altre svalutazioni delle immobilizzazioni</t>
  </si>
  <si>
    <t xml:space="preserve">            d) Svalutazione dei crediti compresi nell'attivo circolante e delle disposizioni liquide</t>
  </si>
  <si>
    <t xml:space="preserve">    11) Variazioni delle rimanenze e materie prime, sussidiarie, di consumo e merci</t>
  </si>
  <si>
    <t xml:space="preserve">    12) Accantonamento per rischi</t>
  </si>
  <si>
    <t xml:space="preserve">    13) Altri accantonamenti</t>
  </si>
  <si>
    <t xml:space="preserve">    14) Oneri diversi di gestione</t>
  </si>
  <si>
    <t xml:space="preserve">            a) Oneri per provvedimenti di contenimento della spesa pubblica</t>
  </si>
  <si>
    <t xml:space="preserve">            b) Altri oneri diversi di gestione</t>
  </si>
  <si>
    <t xml:space="preserve">                Totale costi (B)</t>
  </si>
  <si>
    <t xml:space="preserve">              DIFFERENZA FRA VALORE E COSTI DELLA PRODUZIONE (A-B)</t>
  </si>
  <si>
    <t>C) PROVENTI ED ONERI FINANZIARI</t>
  </si>
  <si>
    <t xml:space="preserve">    15) Proventi da partecipazioni, con separata indicazione di quelli relativi ad imprese controllate e collegate</t>
  </si>
  <si>
    <t xml:space="preserve">    16) Altri proventi finanziari</t>
  </si>
  <si>
    <t xml:space="preserve">            a) Da crediti iscritti nelle immobilizzazioni, con separata indicazione di quelli da imprese controllate e collegate e di quelli da controllanti</t>
  </si>
  <si>
    <t xml:space="preserve">            b) Da titoli iscritti nelle immobilizzazioni che non costituiscono partecipazioni</t>
  </si>
  <si>
    <t xml:space="preserve">            c) Da titoli iscritti nell'attivo circolante che non costituiscono partecipazioni</t>
  </si>
  <si>
    <t xml:space="preserve">            d) Proventi diversi dai precedenti, con separata indicazione di quelli da imprese controllate e collegate e di quelli da controllanti</t>
  </si>
  <si>
    <t xml:space="preserve">    17) Interessi ed altri oneri finanziari</t>
  </si>
  <si>
    <t xml:space="preserve">            a) Interessi passivi</t>
  </si>
  <si>
    <t xml:space="preserve">            b) Oneri per la copertura perdite di imprese controllate e collegate</t>
  </si>
  <si>
    <t xml:space="preserve">            c) Altri interessi ed oneri finanziari</t>
  </si>
  <si>
    <t xml:space="preserve">    17bis) Utili e perdite su cambi</t>
  </si>
  <si>
    <t xml:space="preserve">                Totale proventi ed oneri finanziari (15 + 16 - 17 +- 17 bis)</t>
  </si>
  <si>
    <t>D) RETTIFICHE DI VALORE DI ATTIVITA' FINANZIARIE</t>
  </si>
  <si>
    <t xml:space="preserve">    18) Rivalutazioni</t>
  </si>
  <si>
    <t xml:space="preserve">            a) Di partecipazioni</t>
  </si>
  <si>
    <t xml:space="preserve">            b) Di immobilizzazioni finanziarie che non costituiscono partecipazioni</t>
  </si>
  <si>
    <t xml:space="preserve">            c) Di titoli iscritti nell'attivo circolante che non costituiscono partecipazioni</t>
  </si>
  <si>
    <t xml:space="preserve">    19) Svalutazioni</t>
  </si>
  <si>
    <t xml:space="preserve">                Totale delle rettifiche di valore (18 - 19)</t>
  </si>
  <si>
    <t>E) PROVENTI ED ONERI STRAORDINARI</t>
  </si>
  <si>
    <t xml:space="preserve">    20) Proventi, con separata indicazione delle plusvalenze da alienazioni i cui ricavi non sono iscrivibili al n.5)</t>
  </si>
  <si>
    <t xml:space="preserve">    21) Oneri, con separata indicazione delle minusvalenze da alienazioni i cui effetti contabili non sono iscrivibili al n. 14) e delle imposte relative ad esercizi</t>
  </si>
  <si>
    <t xml:space="preserve">                Totale delle partite straordinarie (20 - 21)</t>
  </si>
  <si>
    <t>Risultato prima delle imposte</t>
  </si>
  <si>
    <t>Imposte dell'esercizio, correnti, differite ed anticipate</t>
  </si>
  <si>
    <t xml:space="preserve">            AVANZO (DISAVANZO) ECONOMICO DELL'ESERCIZIO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</si>
</sst>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&quot;&quot;#,##0"/>
    <numFmt numFmtId="165" formatCode="_-* #,##0_-;\-* #,##0_-;_-* &quot;-&quot;??_-;_-@_-"/>
  </numFmts>
  <fonts count="8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0"/>
      <color rgb="FF000000"/>
      <name val="Times New Roman"/>
    </font>
    <font>
      <sz val="7"/>
      <color rgb="FF000000"/>
      <name val="Times New Roman"/>
    </font>
    <font>
      <b/>
      <sz val="7"/>
      <color rgb="FFFFFFFF"/>
      <name val="Times New Roman"/>
    </font>
    <font>
      <sz val="11"/>
      <name val="Calibri"/>
    </font>
    <font>
      <b/>
      <sz val="7"/>
      <color rgb="FF000000"/>
      <name val="Times New Roman"/>
    </font>
    <font>
      <sz val="10"/>
      <color rgb="FF000000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rgb="FF000080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32">
    <xf numFmtId="0" fontId="0" fillId="0" borderId="0" xfId="0"/>
    <xf numFmtId="0" fontId="3" fillId="0" borderId="1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wrapText="1"/>
    </xf>
    <xf numFmtId="0" fontId="6" fillId="0" borderId="4" xfId="0" applyFont="1" applyBorder="1" applyAlignment="1">
      <alignment horizontal="center" wrapText="1"/>
    </xf>
    <xf numFmtId="0" fontId="6" fillId="0" borderId="4" xfId="2" applyFont="1" applyFill="1" applyBorder="1" applyAlignment="1">
      <alignment horizontal="center" wrapText="1"/>
    </xf>
    <xf numFmtId="0" fontId="3" fillId="0" borderId="2" xfId="0" applyFont="1" applyBorder="1" applyAlignment="1">
      <alignment horizontal="left" wrapText="1"/>
    </xf>
    <xf numFmtId="164" fontId="3" fillId="0" borderId="2" xfId="0" applyNumberFormat="1" applyFont="1" applyBorder="1" applyAlignment="1">
      <alignment wrapText="1"/>
    </xf>
    <xf numFmtId="0" fontId="3" fillId="0" borderId="2" xfId="0" applyFont="1" applyBorder="1" applyAlignment="1">
      <alignment wrapText="1"/>
    </xf>
    <xf numFmtId="164" fontId="3" fillId="0" borderId="2" xfId="2" applyNumberFormat="1" applyFont="1" applyFill="1" applyBorder="1" applyAlignment="1">
      <alignment wrapText="1"/>
    </xf>
    <xf numFmtId="0" fontId="3" fillId="0" borderId="2" xfId="2" applyFont="1" applyFill="1" applyBorder="1" applyAlignment="1">
      <alignment wrapText="1"/>
    </xf>
    <xf numFmtId="164" fontId="3" fillId="0" borderId="2" xfId="0" applyNumberFormat="1" applyFont="1" applyBorder="1" applyAlignment="1">
      <alignment horizontal="right" wrapText="1"/>
    </xf>
    <xf numFmtId="164" fontId="3" fillId="0" borderId="2" xfId="2" applyNumberFormat="1" applyFont="1" applyFill="1" applyBorder="1" applyAlignment="1">
      <alignment horizontal="right" wrapText="1"/>
    </xf>
    <xf numFmtId="0" fontId="6" fillId="0" borderId="2" xfId="0" applyFont="1" applyBorder="1" applyAlignment="1">
      <alignment horizontal="left" wrapText="1"/>
    </xf>
    <xf numFmtId="164" fontId="6" fillId="0" borderId="2" xfId="0" applyNumberFormat="1" applyFont="1" applyBorder="1" applyAlignment="1">
      <alignment wrapText="1"/>
    </xf>
    <xf numFmtId="164" fontId="6" fillId="0" borderId="2" xfId="0" applyNumberFormat="1" applyFont="1" applyBorder="1" applyAlignment="1">
      <alignment horizontal="right" wrapText="1"/>
    </xf>
    <xf numFmtId="164" fontId="6" fillId="0" borderId="2" xfId="2" applyNumberFormat="1" applyFont="1" applyFill="1" applyBorder="1" applyAlignment="1">
      <alignment wrapText="1"/>
    </xf>
    <xf numFmtId="164" fontId="6" fillId="0" borderId="2" xfId="2" applyNumberFormat="1" applyFont="1" applyFill="1" applyBorder="1" applyAlignment="1">
      <alignment horizontal="right" wrapText="1"/>
    </xf>
    <xf numFmtId="0" fontId="6" fillId="0" borderId="2" xfId="0" applyFont="1" applyBorder="1" applyAlignment="1">
      <alignment wrapText="1"/>
    </xf>
    <xf numFmtId="3" fontId="0" fillId="0" borderId="0" xfId="0" applyNumberFormat="1"/>
    <xf numFmtId="164" fontId="0" fillId="0" borderId="0" xfId="0" applyNumberFormat="1"/>
    <xf numFmtId="165" fontId="0" fillId="0" borderId="0" xfId="1" applyNumberFormat="1" applyFont="1"/>
    <xf numFmtId="0" fontId="7" fillId="0" borderId="0" xfId="0" applyFont="1" applyAlignment="1">
      <alignment wrapText="1"/>
    </xf>
    <xf numFmtId="0" fontId="7" fillId="0" borderId="0" xfId="0" applyFont="1" applyAlignment="1">
      <alignment horizontal="center"/>
    </xf>
    <xf numFmtId="0" fontId="7" fillId="0" borderId="0" xfId="0" applyFont="1" applyFill="1" applyAlignment="1">
      <alignment horizontal="center"/>
    </xf>
    <xf numFmtId="0" fontId="7" fillId="0" borderId="0" xfId="0" applyFont="1" applyFill="1"/>
    <xf numFmtId="0" fontId="7" fillId="0" borderId="0" xfId="0" applyFont="1"/>
    <xf numFmtId="0" fontId="7" fillId="0" borderId="0" xfId="0" applyFont="1" applyAlignment="1">
      <alignment horizontal="right"/>
    </xf>
    <xf numFmtId="0" fontId="0" fillId="0" borderId="0" xfId="0" applyFill="1"/>
    <xf numFmtId="0" fontId="2" fillId="0" borderId="0" xfId="0" applyFont="1" applyAlignment="1">
      <alignment horizontal="center"/>
    </xf>
    <xf numFmtId="0" fontId="0" fillId="0" borderId="0" xfId="0"/>
    <xf numFmtId="0" fontId="4" fillId="2" borderId="2" xfId="0" applyFont="1" applyFill="1" applyBorder="1" applyAlignment="1">
      <alignment horizontal="center" vertical="center" wrapText="1"/>
    </xf>
    <xf numFmtId="0" fontId="5" fillId="0" borderId="3" xfId="0" applyFont="1" applyBorder="1"/>
  </cellXfs>
  <cellStyles count="3">
    <cellStyle name="Migliaia" xfId="1" builtinId="3"/>
    <cellStyle name="Normale" xfId="0" builtinId="0"/>
    <cellStyle name="Normale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4"/>
  <sheetViews>
    <sheetView tabSelected="1" zoomScaleNormal="100" workbookViewId="0">
      <selection activeCell="A86" sqref="A86"/>
    </sheetView>
  </sheetViews>
  <sheetFormatPr defaultRowHeight="15"/>
  <cols>
    <col min="1" max="1" width="54.7109375" customWidth="1"/>
    <col min="2" max="3" width="13.7109375" customWidth="1"/>
    <col min="4" max="5" width="13.7109375" style="27" customWidth="1"/>
    <col min="6" max="7" width="13.7109375" customWidth="1"/>
    <col min="8" max="8" width="13.140625" customWidth="1"/>
    <col min="10" max="10" width="9.7109375" bestFit="1" customWidth="1"/>
  </cols>
  <sheetData>
    <row r="1" spans="1:7" ht="25.7" customHeight="1">
      <c r="A1" s="28" t="s">
        <v>0</v>
      </c>
      <c r="B1" s="29"/>
      <c r="C1" s="29"/>
      <c r="D1" s="29"/>
      <c r="E1" s="29"/>
      <c r="F1" s="29"/>
      <c r="G1" s="29"/>
    </row>
    <row r="2" spans="1:7" ht="21.75" customHeight="1">
      <c r="A2" s="1"/>
      <c r="B2" s="30" t="s">
        <v>1</v>
      </c>
      <c r="C2" s="31"/>
      <c r="D2" s="30" t="s">
        <v>2</v>
      </c>
      <c r="E2" s="31"/>
      <c r="F2" s="30" t="s">
        <v>3</v>
      </c>
      <c r="G2" s="31"/>
    </row>
    <row r="3" spans="1:7">
      <c r="A3" s="2"/>
      <c r="B3" s="3" t="s">
        <v>4</v>
      </c>
      <c r="C3" s="3" t="s">
        <v>5</v>
      </c>
      <c r="D3" s="4" t="s">
        <v>4</v>
      </c>
      <c r="E3" s="4" t="s">
        <v>5</v>
      </c>
      <c r="F3" s="3" t="s">
        <v>4</v>
      </c>
      <c r="G3" s="3" t="s">
        <v>5</v>
      </c>
    </row>
    <row r="4" spans="1:7">
      <c r="A4" s="5" t="s">
        <v>6</v>
      </c>
      <c r="B4" s="6"/>
      <c r="C4" s="7"/>
      <c r="D4" s="8"/>
      <c r="E4" s="9"/>
      <c r="F4" s="7"/>
      <c r="G4" s="7"/>
    </row>
    <row r="5" spans="1:7">
      <c r="A5" s="5" t="s">
        <v>7</v>
      </c>
      <c r="B5" s="6"/>
      <c r="C5" s="10">
        <v>2566097.19</v>
      </c>
      <c r="D5" s="8"/>
      <c r="E5" s="11">
        <v>10507733</v>
      </c>
      <c r="F5" s="7"/>
      <c r="G5" s="10">
        <f>F12+F18+F19</f>
        <v>11180000</v>
      </c>
    </row>
    <row r="6" spans="1:7">
      <c r="A6" s="5" t="s">
        <v>8</v>
      </c>
      <c r="B6" s="6"/>
      <c r="C6" s="7"/>
      <c r="D6" s="8"/>
      <c r="E6" s="9"/>
      <c r="F6" s="7"/>
      <c r="G6" s="7"/>
    </row>
    <row r="7" spans="1:7">
      <c r="A7" s="5" t="s">
        <v>9</v>
      </c>
      <c r="B7" s="6"/>
      <c r="C7" s="7"/>
      <c r="D7" s="11">
        <v>0</v>
      </c>
      <c r="E7" s="9"/>
      <c r="F7" s="7"/>
      <c r="G7" s="7"/>
    </row>
    <row r="8" spans="1:7">
      <c r="A8" s="5" t="s">
        <v>10</v>
      </c>
      <c r="B8" s="6"/>
      <c r="C8" s="7"/>
      <c r="D8" s="11">
        <v>0</v>
      </c>
      <c r="E8" s="9"/>
      <c r="F8" s="7"/>
      <c r="G8" s="7"/>
    </row>
    <row r="9" spans="1:7">
      <c r="A9" s="5" t="s">
        <v>11</v>
      </c>
      <c r="B9" s="6"/>
      <c r="C9" s="7"/>
      <c r="D9" s="8"/>
      <c r="E9" s="9"/>
      <c r="F9" s="7"/>
      <c r="G9" s="7"/>
    </row>
    <row r="10" spans="1:7">
      <c r="A10" s="5" t="s">
        <v>12</v>
      </c>
      <c r="B10" s="6"/>
      <c r="C10" s="7"/>
      <c r="D10" s="8"/>
      <c r="E10" s="9"/>
      <c r="F10" s="7"/>
      <c r="G10" s="7"/>
    </row>
    <row r="11" spans="1:7">
      <c r="A11" s="5" t="s">
        <v>13</v>
      </c>
      <c r="B11" s="6"/>
      <c r="C11" s="7"/>
      <c r="D11" s="8"/>
      <c r="E11" s="9"/>
      <c r="F11" s="7"/>
      <c r="G11" s="7"/>
    </row>
    <row r="12" spans="1:7">
      <c r="A12" s="5" t="s">
        <v>14</v>
      </c>
      <c r="B12" s="10">
        <v>8903.4</v>
      </c>
      <c r="C12" s="7"/>
      <c r="D12" s="11">
        <v>63350</v>
      </c>
      <c r="E12" s="9"/>
      <c r="F12" s="10">
        <f>SUM(F13:F16)</f>
        <v>250000</v>
      </c>
      <c r="G12" s="7"/>
    </row>
    <row r="13" spans="1:7">
      <c r="A13" s="5" t="s">
        <v>15</v>
      </c>
      <c r="B13" s="6"/>
      <c r="C13" s="7"/>
      <c r="D13" s="8"/>
      <c r="E13" s="9"/>
      <c r="F13" s="7"/>
      <c r="G13" s="7"/>
    </row>
    <row r="14" spans="1:7">
      <c r="A14" s="5" t="s">
        <v>16</v>
      </c>
      <c r="B14" s="10">
        <v>0</v>
      </c>
      <c r="C14" s="7"/>
      <c r="D14" s="11">
        <v>6600</v>
      </c>
      <c r="E14" s="9"/>
      <c r="F14" s="10">
        <v>0</v>
      </c>
      <c r="G14" s="7"/>
    </row>
    <row r="15" spans="1:7">
      <c r="A15" s="5" t="s">
        <v>17</v>
      </c>
      <c r="B15" s="10">
        <v>8903.4</v>
      </c>
      <c r="C15" s="7"/>
      <c r="D15" s="11">
        <v>56750</v>
      </c>
      <c r="E15" s="9"/>
      <c r="F15" s="10">
        <v>250000</v>
      </c>
      <c r="G15" s="7"/>
    </row>
    <row r="16" spans="1:7">
      <c r="A16" s="5" t="s">
        <v>18</v>
      </c>
      <c r="B16" s="6"/>
      <c r="C16" s="7"/>
      <c r="D16" s="8"/>
      <c r="E16" s="9"/>
      <c r="F16" s="7"/>
      <c r="G16" s="7"/>
    </row>
    <row r="17" spans="1:10">
      <c r="A17" s="5" t="s">
        <v>19</v>
      </c>
      <c r="B17" s="6"/>
      <c r="C17" s="7"/>
      <c r="D17" s="8"/>
      <c r="E17" s="9"/>
      <c r="F17" s="7"/>
      <c r="G17" s="7"/>
    </row>
    <row r="18" spans="1:10">
      <c r="A18" s="5" t="s">
        <v>20</v>
      </c>
      <c r="B18" s="10">
        <v>2053029.76</v>
      </c>
      <c r="C18" s="7"/>
      <c r="D18" s="11">
        <v>7441383</v>
      </c>
      <c r="E18" s="9"/>
      <c r="F18" s="10">
        <v>7730000</v>
      </c>
      <c r="G18" s="7"/>
    </row>
    <row r="19" spans="1:10">
      <c r="A19" s="5" t="s">
        <v>21</v>
      </c>
      <c r="B19" s="10">
        <v>504164.03</v>
      </c>
      <c r="C19" s="7"/>
      <c r="D19" s="11">
        <v>3003000</v>
      </c>
      <c r="E19" s="9"/>
      <c r="F19" s="10">
        <v>3200000</v>
      </c>
      <c r="G19" s="7"/>
    </row>
    <row r="20" spans="1:10">
      <c r="A20" s="5" t="s">
        <v>22</v>
      </c>
      <c r="B20" s="6"/>
      <c r="C20" s="10">
        <v>-5700</v>
      </c>
      <c r="D20" s="8"/>
      <c r="E20" s="11">
        <v>0</v>
      </c>
      <c r="F20" s="7"/>
      <c r="G20" s="10">
        <v>0</v>
      </c>
    </row>
    <row r="21" spans="1:10">
      <c r="A21" s="5" t="s">
        <v>23</v>
      </c>
      <c r="B21" s="6"/>
      <c r="C21" s="7"/>
      <c r="D21" s="8"/>
      <c r="E21" s="9"/>
      <c r="F21" s="7"/>
      <c r="G21" s="7"/>
    </row>
    <row r="22" spans="1:10">
      <c r="A22" s="5" t="s">
        <v>24</v>
      </c>
      <c r="B22" s="6"/>
      <c r="C22" s="7"/>
      <c r="D22" s="8"/>
      <c r="E22" s="9"/>
      <c r="F22" s="7"/>
      <c r="G22" s="7"/>
    </row>
    <row r="23" spans="1:10">
      <c r="A23" s="5" t="s">
        <v>25</v>
      </c>
      <c r="B23" s="6"/>
      <c r="C23" s="10">
        <v>107864.9</v>
      </c>
      <c r="D23" s="8"/>
      <c r="E23" s="11">
        <v>102980</v>
      </c>
      <c r="F23" s="7"/>
      <c r="G23" s="10">
        <f>SUM(F24:F25)</f>
        <v>250000</v>
      </c>
    </row>
    <row r="24" spans="1:10">
      <c r="A24" s="5" t="s">
        <v>26</v>
      </c>
      <c r="B24" s="6"/>
      <c r="C24" s="7"/>
      <c r="D24" s="8"/>
      <c r="E24" s="9"/>
      <c r="F24" s="7"/>
      <c r="G24" s="7"/>
    </row>
    <row r="25" spans="1:10">
      <c r="A25" s="5" t="s">
        <v>27</v>
      </c>
      <c r="B25" s="10">
        <v>107864.9</v>
      </c>
      <c r="C25" s="7"/>
      <c r="D25" s="11">
        <v>102980</v>
      </c>
      <c r="E25" s="9"/>
      <c r="F25" s="10">
        <v>250000</v>
      </c>
      <c r="G25" s="7"/>
    </row>
    <row r="26" spans="1:10">
      <c r="A26" s="12" t="s">
        <v>28</v>
      </c>
      <c r="B26" s="13"/>
      <c r="C26" s="14">
        <v>2668262.09</v>
      </c>
      <c r="D26" s="15"/>
      <c r="E26" s="16">
        <v>10610713</v>
      </c>
      <c r="F26" s="17"/>
      <c r="G26" s="14">
        <f>SUM(G4:G25)</f>
        <v>11430000</v>
      </c>
    </row>
    <row r="27" spans="1:10">
      <c r="A27" s="5" t="s">
        <v>29</v>
      </c>
      <c r="B27" s="6"/>
      <c r="C27" s="10">
        <v>-3577839.35</v>
      </c>
      <c r="D27" s="8"/>
      <c r="E27" s="11">
        <v>-12206619.6</v>
      </c>
      <c r="F27" s="7"/>
      <c r="G27" s="10">
        <f>SUM(G29:G51)</f>
        <v>-12019000</v>
      </c>
    </row>
    <row r="28" spans="1:10">
      <c r="A28" s="5" t="s">
        <v>30</v>
      </c>
      <c r="B28" s="6"/>
      <c r="C28" s="7"/>
      <c r="D28" s="8"/>
      <c r="E28" s="9"/>
      <c r="F28" s="7"/>
      <c r="G28" s="7"/>
    </row>
    <row r="29" spans="1:10">
      <c r="A29" s="5" t="s">
        <v>31</v>
      </c>
      <c r="B29" s="6"/>
      <c r="C29" s="10">
        <v>-737757.1</v>
      </c>
      <c r="D29" s="8"/>
      <c r="E29" s="11">
        <v>-2343844</v>
      </c>
      <c r="F29" s="7"/>
      <c r="G29" s="10">
        <f>SUM(F30:F33)</f>
        <v>-2340000</v>
      </c>
      <c r="H29" s="18"/>
    </row>
    <row r="30" spans="1:10">
      <c r="A30" s="5" t="s">
        <v>32</v>
      </c>
      <c r="B30" s="10">
        <v>-90242.73</v>
      </c>
      <c r="C30" s="7"/>
      <c r="D30" s="11">
        <v>-1000000</v>
      </c>
      <c r="E30" s="9"/>
      <c r="F30" s="10">
        <v>-1000000</v>
      </c>
      <c r="G30" s="7"/>
    </row>
    <row r="31" spans="1:10">
      <c r="A31" s="5" t="s">
        <v>33</v>
      </c>
      <c r="B31" s="10">
        <v>-626425.72</v>
      </c>
      <c r="C31" s="7"/>
      <c r="D31" s="11">
        <v>-1234194</v>
      </c>
      <c r="E31" s="9"/>
      <c r="F31" s="10">
        <v>-1230000</v>
      </c>
      <c r="G31" s="7"/>
      <c r="J31" s="19"/>
    </row>
    <row r="32" spans="1:10">
      <c r="A32" s="5" t="s">
        <v>34</v>
      </c>
      <c r="B32" s="10">
        <v>-842.8</v>
      </c>
      <c r="C32" s="7"/>
      <c r="D32" s="11">
        <v>-62800</v>
      </c>
      <c r="E32" s="9"/>
      <c r="F32" s="10">
        <v>-60000</v>
      </c>
      <c r="G32" s="7"/>
    </row>
    <row r="33" spans="1:8">
      <c r="A33" s="5" t="s">
        <v>35</v>
      </c>
      <c r="B33" s="10">
        <v>-20245.849999999999</v>
      </c>
      <c r="C33" s="7"/>
      <c r="D33" s="11">
        <v>-46850</v>
      </c>
      <c r="E33" s="9"/>
      <c r="F33" s="10">
        <v>-50000</v>
      </c>
      <c r="G33" s="7"/>
    </row>
    <row r="34" spans="1:8">
      <c r="A34" s="5" t="s">
        <v>36</v>
      </c>
      <c r="B34" s="6"/>
      <c r="C34" s="10">
        <v>-5694.46</v>
      </c>
      <c r="D34" s="8"/>
      <c r="E34" s="11">
        <v>-54500</v>
      </c>
      <c r="F34" s="7"/>
      <c r="G34" s="10">
        <v>-55000</v>
      </c>
    </row>
    <row r="35" spans="1:8">
      <c r="A35" s="5" t="s">
        <v>37</v>
      </c>
      <c r="B35" s="6"/>
      <c r="C35" s="10">
        <v>-1080216.8899999999</v>
      </c>
      <c r="D35" s="8"/>
      <c r="E35" s="11">
        <v>-4796444.5999999996</v>
      </c>
      <c r="F35" s="7"/>
      <c r="G35" s="10">
        <f>SUM(F36:F40)</f>
        <v>-4800000</v>
      </c>
      <c r="H35" s="18"/>
    </row>
    <row r="36" spans="1:8">
      <c r="A36" s="5" t="s">
        <v>38</v>
      </c>
      <c r="B36" s="10">
        <v>-691941.61</v>
      </c>
      <c r="C36" s="7"/>
      <c r="D36" s="11">
        <v>-3599112.6</v>
      </c>
      <c r="E36" s="9"/>
      <c r="F36" s="10">
        <v>-3600000</v>
      </c>
      <c r="G36" s="7"/>
    </row>
    <row r="37" spans="1:8">
      <c r="A37" s="5" t="s">
        <v>39</v>
      </c>
      <c r="B37" s="10">
        <v>-251407.81</v>
      </c>
      <c r="C37" s="7"/>
      <c r="D37" s="11">
        <v>-857772</v>
      </c>
      <c r="E37" s="9"/>
      <c r="F37" s="10">
        <v>-860000</v>
      </c>
      <c r="G37" s="7"/>
    </row>
    <row r="38" spans="1:8">
      <c r="A38" s="5" t="s">
        <v>40</v>
      </c>
      <c r="B38" s="10">
        <v>-101599.06</v>
      </c>
      <c r="C38" s="7"/>
      <c r="D38" s="11">
        <v>-291000</v>
      </c>
      <c r="E38" s="9"/>
      <c r="F38" s="10">
        <v>-290000</v>
      </c>
      <c r="G38" s="7"/>
    </row>
    <row r="39" spans="1:8">
      <c r="A39" s="5" t="s">
        <v>41</v>
      </c>
      <c r="B39" s="6"/>
      <c r="C39" s="7"/>
      <c r="D39" s="8"/>
      <c r="E39" s="9"/>
      <c r="F39" s="7"/>
      <c r="G39" s="7"/>
    </row>
    <row r="40" spans="1:8">
      <c r="A40" s="5" t="s">
        <v>42</v>
      </c>
      <c r="B40" s="10">
        <v>-35268.410000000003</v>
      </c>
      <c r="C40" s="7"/>
      <c r="D40" s="11">
        <v>-48560</v>
      </c>
      <c r="E40" s="9"/>
      <c r="F40" s="10">
        <v>-50000</v>
      </c>
      <c r="G40" s="7"/>
    </row>
    <row r="41" spans="1:8">
      <c r="A41" s="5" t="s">
        <v>43</v>
      </c>
      <c r="B41" s="6"/>
      <c r="C41" s="10">
        <v>-1200268.78</v>
      </c>
      <c r="D41" s="8"/>
      <c r="E41" s="11">
        <v>-3276552</v>
      </c>
      <c r="F41" s="7"/>
      <c r="G41" s="10">
        <f>SUM(F42:F45)</f>
        <v>-3109000</v>
      </c>
      <c r="H41" s="20"/>
    </row>
    <row r="42" spans="1:8">
      <c r="A42" s="5" t="s">
        <v>44</v>
      </c>
      <c r="B42" s="10">
        <v>-4936.26</v>
      </c>
      <c r="C42" s="7"/>
      <c r="D42" s="11">
        <v>-10420</v>
      </c>
      <c r="E42" s="9"/>
      <c r="F42" s="10">
        <v>-10000</v>
      </c>
      <c r="G42" s="7"/>
    </row>
    <row r="43" spans="1:8">
      <c r="A43" s="5" t="s">
        <v>45</v>
      </c>
      <c r="B43" s="10">
        <v>-192575.73</v>
      </c>
      <c r="C43" s="7"/>
      <c r="D43" s="11">
        <v>-646050</v>
      </c>
      <c r="E43" s="9"/>
      <c r="F43" s="10">
        <v>-660000</v>
      </c>
      <c r="G43" s="7"/>
    </row>
    <row r="44" spans="1:8">
      <c r="A44" s="5" t="s">
        <v>46</v>
      </c>
      <c r="B44" s="6"/>
      <c r="C44" s="7"/>
      <c r="D44" s="8"/>
      <c r="E44" s="9"/>
      <c r="F44" s="7"/>
      <c r="G44" s="7"/>
    </row>
    <row r="45" spans="1:8">
      <c r="A45" s="5" t="s">
        <v>47</v>
      </c>
      <c r="B45" s="10">
        <v>-1002756.79</v>
      </c>
      <c r="C45" s="7"/>
      <c r="D45" s="11">
        <v>-2620082</v>
      </c>
      <c r="E45" s="9"/>
      <c r="F45" s="10">
        <v>-2439000</v>
      </c>
      <c r="G45" s="7"/>
    </row>
    <row r="46" spans="1:8">
      <c r="A46" s="5" t="s">
        <v>48</v>
      </c>
      <c r="B46" s="6"/>
      <c r="C46" s="7"/>
      <c r="D46" s="8"/>
      <c r="E46" s="9"/>
      <c r="F46" s="7"/>
      <c r="G46" s="7"/>
    </row>
    <row r="47" spans="1:8">
      <c r="A47" s="5" t="s">
        <v>49</v>
      </c>
      <c r="B47" s="6"/>
      <c r="C47" s="10">
        <v>0</v>
      </c>
      <c r="D47" s="8"/>
      <c r="E47" s="11">
        <v>-5000</v>
      </c>
      <c r="F47" s="7"/>
      <c r="G47" s="10">
        <v>-5000</v>
      </c>
    </row>
    <row r="48" spans="1:8">
      <c r="A48" s="5" t="s">
        <v>50</v>
      </c>
      <c r="B48" s="6"/>
      <c r="C48" s="7"/>
      <c r="D48" s="8"/>
      <c r="E48" s="9"/>
      <c r="F48" s="7"/>
      <c r="G48" s="7"/>
    </row>
    <row r="49" spans="1:7">
      <c r="A49" s="5" t="s">
        <v>51</v>
      </c>
      <c r="B49" s="6"/>
      <c r="C49" s="10">
        <v>-553902.12</v>
      </c>
      <c r="D49" s="8"/>
      <c r="E49" s="11">
        <v>-1730279</v>
      </c>
      <c r="F49" s="7"/>
      <c r="G49" s="10">
        <f>SUM(F50:F51)</f>
        <v>-1710000</v>
      </c>
    </row>
    <row r="50" spans="1:7">
      <c r="A50" s="5" t="s">
        <v>52</v>
      </c>
      <c r="B50" s="10">
        <v>-72.23</v>
      </c>
      <c r="C50" s="7"/>
      <c r="D50" s="8">
        <v>-418200</v>
      </c>
      <c r="E50" s="9"/>
      <c r="F50" s="10">
        <v>-418200</v>
      </c>
      <c r="G50" s="7"/>
    </row>
    <row r="51" spans="1:7">
      <c r="A51" s="5" t="s">
        <v>53</v>
      </c>
      <c r="B51" s="10">
        <v>-553829.89</v>
      </c>
      <c r="C51" s="7"/>
      <c r="D51" s="11">
        <f>-1730279-D50</f>
        <v>-1312079</v>
      </c>
      <c r="E51" s="9"/>
      <c r="F51" s="10">
        <f>-1710000-F50</f>
        <v>-1291800</v>
      </c>
      <c r="G51" s="7"/>
    </row>
    <row r="52" spans="1:7">
      <c r="A52" s="12" t="s">
        <v>54</v>
      </c>
      <c r="B52" s="13"/>
      <c r="C52" s="14">
        <v>-3577839.35</v>
      </c>
      <c r="D52" s="15"/>
      <c r="E52" s="16">
        <v>-12206619.6</v>
      </c>
      <c r="F52" s="17"/>
      <c r="G52" s="14">
        <f>SUM(G28:G51)</f>
        <v>-12019000</v>
      </c>
    </row>
    <row r="53" spans="1:7" ht="19.5">
      <c r="A53" s="12" t="s">
        <v>55</v>
      </c>
      <c r="B53" s="13"/>
      <c r="C53" s="14">
        <v>-909577.26</v>
      </c>
      <c r="D53" s="15"/>
      <c r="E53" s="16">
        <v>-1595906.6</v>
      </c>
      <c r="F53" s="17"/>
      <c r="G53" s="14">
        <f>G26+G52</f>
        <v>-589000</v>
      </c>
    </row>
    <row r="54" spans="1:7">
      <c r="A54" s="5" t="s">
        <v>56</v>
      </c>
      <c r="B54" s="6"/>
      <c r="C54" s="10">
        <v>56596.55</v>
      </c>
      <c r="D54" s="8"/>
      <c r="E54" s="11">
        <v>124232</v>
      </c>
      <c r="F54" s="7"/>
      <c r="G54" s="10">
        <f>SUM(G55:G65)</f>
        <v>100000</v>
      </c>
    </row>
    <row r="55" spans="1:7" ht="25.15" customHeight="1">
      <c r="A55" s="5" t="s">
        <v>57</v>
      </c>
      <c r="B55" s="6"/>
      <c r="C55" s="10">
        <v>47928.25</v>
      </c>
      <c r="D55" s="8"/>
      <c r="E55" s="9"/>
      <c r="F55" s="7"/>
      <c r="G55" s="10">
        <v>90000</v>
      </c>
    </row>
    <row r="56" spans="1:7">
      <c r="A56" s="5" t="s">
        <v>58</v>
      </c>
      <c r="B56" s="6"/>
      <c r="C56" s="10">
        <v>8768.2999999999993</v>
      </c>
      <c r="D56" s="8"/>
      <c r="E56" s="11">
        <v>124332</v>
      </c>
      <c r="F56" s="7"/>
      <c r="G56" s="10">
        <f>SUM(F57:F60)</f>
        <v>10000</v>
      </c>
    </row>
    <row r="57" spans="1:7" ht="22.15" customHeight="1">
      <c r="A57" s="5" t="s">
        <v>59</v>
      </c>
      <c r="B57" s="6"/>
      <c r="C57" s="7"/>
      <c r="D57" s="8"/>
      <c r="E57" s="9"/>
      <c r="F57" s="7"/>
      <c r="G57" s="7"/>
    </row>
    <row r="58" spans="1:7">
      <c r="A58" s="5" t="s">
        <v>60</v>
      </c>
      <c r="B58" s="6"/>
      <c r="C58" s="7"/>
      <c r="D58" s="8"/>
      <c r="E58" s="9"/>
      <c r="F58" s="7"/>
      <c r="G58" s="7"/>
    </row>
    <row r="59" spans="1:7">
      <c r="A59" s="5" t="s">
        <v>61</v>
      </c>
      <c r="B59" s="10">
        <v>8768.2999999999993</v>
      </c>
      <c r="C59" s="7"/>
      <c r="D59" s="11">
        <v>124332</v>
      </c>
      <c r="E59" s="9"/>
      <c r="F59" s="10">
        <v>10000</v>
      </c>
      <c r="G59" s="7"/>
    </row>
    <row r="60" spans="1:7" ht="26.45" customHeight="1">
      <c r="A60" s="5" t="s">
        <v>62</v>
      </c>
      <c r="B60" s="6"/>
      <c r="C60" s="7"/>
      <c r="D60" s="8"/>
      <c r="E60" s="9"/>
      <c r="F60" s="7"/>
      <c r="G60" s="7"/>
    </row>
    <row r="61" spans="1:7">
      <c r="A61" s="5" t="s">
        <v>63</v>
      </c>
      <c r="B61" s="6"/>
      <c r="C61" s="10">
        <v>-100</v>
      </c>
      <c r="D61" s="8"/>
      <c r="E61" s="11">
        <v>-100</v>
      </c>
      <c r="F61" s="7"/>
      <c r="G61" s="10">
        <f>SUM(F62:F64)</f>
        <v>0</v>
      </c>
    </row>
    <row r="62" spans="1:7">
      <c r="A62" s="5" t="s">
        <v>64</v>
      </c>
      <c r="B62" s="10">
        <v>-100</v>
      </c>
      <c r="C62" s="7"/>
      <c r="D62" s="11">
        <v>-100</v>
      </c>
      <c r="E62" s="9"/>
      <c r="F62" s="10">
        <v>0</v>
      </c>
      <c r="G62" s="7"/>
    </row>
    <row r="63" spans="1:7">
      <c r="A63" s="5" t="s">
        <v>65</v>
      </c>
      <c r="B63" s="6"/>
      <c r="C63" s="7"/>
      <c r="D63" s="8"/>
      <c r="E63" s="9"/>
      <c r="F63" s="7"/>
      <c r="G63" s="7"/>
    </row>
    <row r="64" spans="1:7">
      <c r="A64" s="5" t="s">
        <v>66</v>
      </c>
      <c r="B64" s="10">
        <v>0</v>
      </c>
      <c r="C64" s="7"/>
      <c r="D64" s="8"/>
      <c r="E64" s="9"/>
      <c r="F64" s="10">
        <v>0</v>
      </c>
      <c r="G64" s="7"/>
    </row>
    <row r="65" spans="1:7">
      <c r="A65" s="5" t="s">
        <v>67</v>
      </c>
      <c r="B65" s="6"/>
      <c r="C65" s="10">
        <v>0</v>
      </c>
      <c r="D65" s="8"/>
      <c r="E65" s="9"/>
      <c r="F65" s="7"/>
      <c r="G65" s="10">
        <v>0</v>
      </c>
    </row>
    <row r="66" spans="1:7">
      <c r="A66" s="12" t="s">
        <v>68</v>
      </c>
      <c r="B66" s="13"/>
      <c r="C66" s="14">
        <v>56596.55</v>
      </c>
      <c r="D66" s="15"/>
      <c r="E66" s="16">
        <v>124232</v>
      </c>
      <c r="F66" s="17"/>
      <c r="G66" s="14">
        <f>SUM(G55:G65)</f>
        <v>100000</v>
      </c>
    </row>
    <row r="67" spans="1:7">
      <c r="A67" s="5" t="s">
        <v>69</v>
      </c>
      <c r="B67" s="6"/>
      <c r="C67" s="10">
        <v>0</v>
      </c>
      <c r="D67" s="8"/>
      <c r="E67" s="11">
        <v>0</v>
      </c>
      <c r="F67" s="7"/>
      <c r="G67" s="10">
        <v>0</v>
      </c>
    </row>
    <row r="68" spans="1:7">
      <c r="A68" s="5" t="s">
        <v>70</v>
      </c>
      <c r="B68" s="6"/>
      <c r="C68" s="7"/>
      <c r="D68" s="8"/>
      <c r="E68" s="9"/>
      <c r="F68" s="7"/>
      <c r="G68" s="7"/>
    </row>
    <row r="69" spans="1:7">
      <c r="A69" s="5" t="s">
        <v>71</v>
      </c>
      <c r="B69" s="6"/>
      <c r="C69" s="7"/>
      <c r="D69" s="8"/>
      <c r="E69" s="9"/>
      <c r="F69" s="7"/>
      <c r="G69" s="7"/>
    </row>
    <row r="70" spans="1:7">
      <c r="A70" s="5" t="s">
        <v>72</v>
      </c>
      <c r="B70" s="6"/>
      <c r="C70" s="7"/>
      <c r="D70" s="8"/>
      <c r="E70" s="9"/>
      <c r="F70" s="7"/>
      <c r="G70" s="7"/>
    </row>
    <row r="71" spans="1:7">
      <c r="A71" s="5" t="s">
        <v>73</v>
      </c>
      <c r="B71" s="6"/>
      <c r="C71" s="7"/>
      <c r="D71" s="8"/>
      <c r="E71" s="9"/>
      <c r="F71" s="7"/>
      <c r="G71" s="7"/>
    </row>
    <row r="72" spans="1:7">
      <c r="A72" s="5" t="s">
        <v>74</v>
      </c>
      <c r="B72" s="6"/>
      <c r="C72" s="10">
        <v>0</v>
      </c>
      <c r="D72" s="8"/>
      <c r="E72" s="11">
        <v>0</v>
      </c>
      <c r="F72" s="7"/>
      <c r="G72" s="10">
        <v>0</v>
      </c>
    </row>
    <row r="73" spans="1:7">
      <c r="A73" s="5" t="s">
        <v>71</v>
      </c>
      <c r="B73" s="10">
        <v>0</v>
      </c>
      <c r="C73" s="7"/>
      <c r="D73" s="11">
        <v>0</v>
      </c>
      <c r="E73" s="9"/>
      <c r="F73" s="10">
        <v>0</v>
      </c>
      <c r="G73" s="7"/>
    </row>
    <row r="74" spans="1:7">
      <c r="A74" s="5" t="s">
        <v>72</v>
      </c>
      <c r="B74" s="6"/>
      <c r="C74" s="7"/>
      <c r="D74" s="8"/>
      <c r="E74" s="9"/>
      <c r="F74" s="7"/>
      <c r="G74" s="7"/>
    </row>
    <row r="75" spans="1:7">
      <c r="A75" s="5" t="s">
        <v>73</v>
      </c>
      <c r="B75" s="6"/>
      <c r="C75" s="7"/>
      <c r="D75" s="8"/>
      <c r="E75" s="9"/>
      <c r="F75" s="7"/>
      <c r="G75" s="7"/>
    </row>
    <row r="76" spans="1:7">
      <c r="A76" s="12" t="s">
        <v>75</v>
      </c>
      <c r="B76" s="13"/>
      <c r="C76" s="14">
        <v>0</v>
      </c>
      <c r="D76" s="15"/>
      <c r="E76" s="16">
        <v>0</v>
      </c>
      <c r="F76" s="17"/>
      <c r="G76" s="14">
        <v>0</v>
      </c>
    </row>
    <row r="77" spans="1:7">
      <c r="A77" s="5" t="s">
        <v>76</v>
      </c>
      <c r="B77" s="6"/>
      <c r="C77" s="10">
        <v>0</v>
      </c>
      <c r="D77" s="8"/>
      <c r="E77" s="11">
        <v>-4000</v>
      </c>
      <c r="F77" s="7"/>
      <c r="G77" s="10">
        <v>0</v>
      </c>
    </row>
    <row r="78" spans="1:7" ht="14.45" customHeight="1">
      <c r="A78" s="5" t="s">
        <v>77</v>
      </c>
      <c r="B78" s="6"/>
      <c r="C78" s="10">
        <v>0</v>
      </c>
      <c r="D78" s="8"/>
      <c r="E78" s="11">
        <v>0</v>
      </c>
      <c r="F78" s="7"/>
      <c r="G78" s="10">
        <v>0</v>
      </c>
    </row>
    <row r="79" spans="1:7" ht="14.45" customHeight="1">
      <c r="A79" s="5" t="s">
        <v>78</v>
      </c>
      <c r="B79" s="6"/>
      <c r="C79" s="10">
        <v>0</v>
      </c>
      <c r="D79" s="8"/>
      <c r="E79" s="11">
        <v>-4000</v>
      </c>
      <c r="F79" s="7"/>
      <c r="G79" s="10">
        <v>0</v>
      </c>
    </row>
    <row r="80" spans="1:7">
      <c r="A80" s="12" t="s">
        <v>79</v>
      </c>
      <c r="B80" s="13"/>
      <c r="C80" s="14">
        <v>0</v>
      </c>
      <c r="D80" s="15"/>
      <c r="E80" s="16">
        <v>-4000</v>
      </c>
      <c r="F80" s="17"/>
      <c r="G80" s="14">
        <v>0</v>
      </c>
    </row>
    <row r="81" spans="1:9">
      <c r="A81" s="5" t="s">
        <v>80</v>
      </c>
      <c r="B81" s="6"/>
      <c r="C81" s="10">
        <v>-852980.71</v>
      </c>
      <c r="D81" s="8"/>
      <c r="E81" s="11">
        <v>-1475674.6</v>
      </c>
      <c r="F81" s="7"/>
      <c r="G81" s="10">
        <f>G26+G52+G66</f>
        <v>-489000</v>
      </c>
    </row>
    <row r="82" spans="1:9">
      <c r="A82" s="5" t="s">
        <v>81</v>
      </c>
      <c r="B82" s="6"/>
      <c r="C82" s="7"/>
      <c r="D82" s="8"/>
      <c r="E82" s="9"/>
      <c r="F82" s="7"/>
      <c r="G82" s="7"/>
    </row>
    <row r="83" spans="1:9">
      <c r="A83" s="12" t="s">
        <v>82</v>
      </c>
      <c r="B83" s="13"/>
      <c r="C83" s="14">
        <v>-852980.71</v>
      </c>
      <c r="D83" s="15"/>
      <c r="E83" s="16">
        <v>-1475674.6</v>
      </c>
      <c r="F83" s="17"/>
      <c r="G83" s="14">
        <f>G81-G82</f>
        <v>-489000</v>
      </c>
      <c r="I83" s="19"/>
    </row>
    <row r="84" spans="1:9">
      <c r="A84" s="21"/>
      <c r="B84" s="22"/>
      <c r="C84" s="22"/>
      <c r="D84" s="23"/>
      <c r="E84" s="24"/>
      <c r="F84" s="25"/>
      <c r="G84" s="26"/>
    </row>
  </sheetData>
  <mergeCells count="4">
    <mergeCell ref="A1:G1"/>
    <mergeCell ref="B2:C2"/>
    <mergeCell ref="D2:E2"/>
    <mergeCell ref="F2:G2"/>
  </mergeCells>
  <pageMargins left="0.39370078740157477" right="0.39370078740157477" top="0.89370078740157477" bottom="0.5" header="0.5" footer="0.5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Pluriennale 2020</vt:lpstr>
      <vt:lpstr>__bookmark_2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Budget Economico Pluriennale D.M. 27/3/2013</dc:title>
  <dc:subject>Budget Economico Pluriennale D.M. 27/3/2013</dc:subject>
  <dc:creator>Camera di Commercio di Pistoia-Prato - Uffcio Ragioneria</dc:creator>
  <cp:keywords>Budget Economico Pluriennale D.M. 27/3/2013</cp:keywords>
  <cp:lastModifiedBy>Meri Bellandi</cp:lastModifiedBy>
  <dcterms:created xsi:type="dcterms:W3CDTF">2021-02-08T10:10:34Z</dcterms:created>
  <dcterms:modified xsi:type="dcterms:W3CDTF">2021-02-08T11:25:01Z</dcterms:modified>
</cp:coreProperties>
</file>