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AllegatoC_Conto Economico" sheetId="1" r:id="rId1"/>
  </sheets>
  <definedNames>
    <definedName name="__bookmark_1">'AllegatoC_Conto Economico'!$A$4:$D$45</definedName>
    <definedName name="_xlnm.Print_Area" localSheetId="0">'AllegatoC_Conto Economico'!$A$1:$D$45</definedName>
  </definedNames>
  <calcPr calcId="125725"/>
</workbook>
</file>

<file path=xl/calcChain.xml><?xml version="1.0" encoding="utf-8"?>
<calcChain xmlns="http://schemas.openxmlformats.org/spreadsheetml/2006/main">
  <c r="D21" i="1"/>
  <c r="D7"/>
  <c r="D43"/>
  <c r="D42"/>
  <c r="D41"/>
  <c r="D39"/>
  <c r="D38"/>
  <c r="D37"/>
  <c r="D35"/>
  <c r="D34"/>
  <c r="D33"/>
  <c r="D30"/>
  <c r="D29"/>
  <c r="D28"/>
  <c r="D27"/>
  <c r="D25"/>
  <c r="D24"/>
  <c r="D23"/>
  <c r="D22"/>
  <c r="D20"/>
  <c r="D18"/>
  <c r="D17"/>
  <c r="D16"/>
  <c r="D15"/>
  <c r="D14"/>
  <c r="D13"/>
  <c r="D11"/>
  <c r="D10"/>
  <c r="D9"/>
  <c r="D8"/>
  <c r="B44"/>
  <c r="D44" s="1"/>
  <c r="B40"/>
  <c r="D40" s="1"/>
  <c r="B36"/>
  <c r="D36" s="1"/>
  <c r="B31"/>
  <c r="D31" s="1"/>
  <c r="B26"/>
  <c r="D26" s="1"/>
  <c r="B19"/>
  <c r="D19" s="1"/>
  <c r="B14"/>
  <c r="B12"/>
  <c r="B45" s="1"/>
  <c r="D45" s="1"/>
  <c r="D12" l="1"/>
  <c r="B32"/>
  <c r="D32" s="1"/>
</calcChain>
</file>

<file path=xl/sharedStrings.xml><?xml version="1.0" encoding="utf-8"?>
<sst xmlns="http://schemas.openxmlformats.org/spreadsheetml/2006/main" count="48" uniqueCount="48">
  <si>
    <t>ALL. C</t>
  </si>
  <si>
    <t>CONTO ECONOMICO</t>
  </si>
  <si>
    <t>(previsto dall'articolo 21, comma 1)</t>
  </si>
  <si>
    <t>VOCI DI ONERE/PROVENTO</t>
  </si>
  <si>
    <t>VALORI ANNO 2017</t>
  </si>
  <si>
    <t>VALORI ANNO 2018</t>
  </si>
  <si>
    <t>DIFFERENZE</t>
  </si>
  <si>
    <t>GESTIONE CORRENTE</t>
  </si>
  <si>
    <t>A) Proventi correnti</t>
  </si>
  <si>
    <t>       1) Diritto Annuale</t>
  </si>
  <si>
    <t>       2) Diritti di Segreteria</t>
  </si>
  <si>
    <t>       3) Contributi trasferimenti e altre entrate</t>
  </si>
  <si>
    <t>       4) Proventi da gestione di beni e servizi</t>
  </si>
  <si>
    <t>       5) Variazione delle rimanenze</t>
  </si>
  <si>
    <t>Totale Proventi Correnti A</t>
  </si>
  <si>
    <t>B) Oneri Correnti</t>
  </si>
  <si>
    <t>       6) Personale</t>
  </si>
  <si>
    <t>          a) Competenze al personale</t>
  </si>
  <si>
    <t>          b) Oneri sociali</t>
  </si>
  <si>
    <t>          c) Accantonamenti al T.F.R.</t>
  </si>
  <si>
    <t>          d) Altri costi</t>
  </si>
  <si>
    <t>       7) Funzionamento</t>
  </si>
  <si>
    <t>          a) Prestazioni servizi</t>
  </si>
  <si>
    <t>          b) Godimento di beni di terzi</t>
  </si>
  <si>
    <t>          c) Oneri diversi di gestione</t>
  </si>
  <si>
    <t>          d) Quote associative</t>
  </si>
  <si>
    <t>          e) Organi istituzionali</t>
  </si>
  <si>
    <t>       8) Interventi economici</t>
  </si>
  <si>
    <t>       9) Ammortamenti e accantonamenti</t>
  </si>
  <si>
    <t>          a) Immob. Immateriali</t>
  </si>
  <si>
    <t>          b) Immob. Materiali</t>
  </si>
  <si>
    <t>          c) Svalutazione crediti</t>
  </si>
  <si>
    <t>          d) Fondi spese future</t>
  </si>
  <si>
    <t>Totale Oneri Correnti B</t>
  </si>
  <si>
    <t>Risultato della gestione corrente A-B</t>
  </si>
  <si>
    <t>                 C) GESTIONE FINANZIARIA</t>
  </si>
  <si>
    <t>       a) Proventi Finanziari</t>
  </si>
  <si>
    <t>       b) Oneri Finanziari</t>
  </si>
  <si>
    <t>Risultato della gestione finanziaria</t>
  </si>
  <si>
    <t>                 D) GESTIONE STRAORDINARIA</t>
  </si>
  <si>
    <t>       a) Proventi straordinari</t>
  </si>
  <si>
    <t>       b) Oneri Straordinari</t>
  </si>
  <si>
    <t>Risultato della gestione straordinaria</t>
  </si>
  <si>
    <t>                 E) RETTIFICHE DI VALORE DI ATTIVITA' FINANZIARIA</t>
  </si>
  <si>
    <t>       14) Rivalutazioni attivo patrimoniale</t>
  </si>
  <si>
    <t>       15) Svalutazioni attivo patrimoniale</t>
  </si>
  <si>
    <t>Differenza rettifiche attività finanziaria</t>
  </si>
  <si>
    <t>Avanzo/Disavanzo economico d' esercizio (A-B+/-C+/-D)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</si>
</sst>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&quot;#,##0"/>
    <numFmt numFmtId="165" formatCode="_-* #,##0_-;\-* #,##0_-;_-* &quot;-&quot;??_-;_-@_-"/>
  </numFmts>
  <fonts count="7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b/>
      <sz val="8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165" fontId="4" fillId="0" borderId="2" xfId="1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5" fontId="4" fillId="0" borderId="2" xfId="1" applyNumberFormat="1" applyFont="1" applyBorder="1" applyAlignment="1">
      <alignment wrapText="1"/>
    </xf>
    <xf numFmtId="165" fontId="3" fillId="0" borderId="2" xfId="1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workbookViewId="0">
      <selection activeCell="D26" sqref="D26"/>
    </sheetView>
  </sheetViews>
  <sheetFormatPr defaultRowHeight="15"/>
  <cols>
    <col min="1" max="1" width="58.28515625" customWidth="1"/>
    <col min="2" max="4" width="12.28515625" customWidth="1"/>
  </cols>
  <sheetData>
    <row r="1" spans="1:4">
      <c r="A1" s="16" t="s">
        <v>0</v>
      </c>
      <c r="B1" s="17"/>
      <c r="C1" s="17"/>
      <c r="D1" s="17"/>
    </row>
    <row r="2" spans="1:4">
      <c r="A2" s="16" t="s">
        <v>1</v>
      </c>
      <c r="B2" s="17"/>
      <c r="C2" s="17"/>
      <c r="D2" s="17"/>
    </row>
    <row r="3" spans="1:4" ht="25.7" customHeight="1">
      <c r="A3" s="16" t="s">
        <v>2</v>
      </c>
      <c r="B3" s="17"/>
      <c r="C3" s="17"/>
      <c r="D3" s="17"/>
    </row>
    <row r="4" spans="1:4" ht="36" customHeight="1">
      <c r="A4" s="15" t="s">
        <v>3</v>
      </c>
      <c r="B4" s="14" t="s">
        <v>4</v>
      </c>
      <c r="C4" s="14" t="s">
        <v>5</v>
      </c>
      <c r="D4" s="14" t="s">
        <v>6</v>
      </c>
    </row>
    <row r="5" spans="1:4">
      <c r="A5" s="9" t="s">
        <v>7</v>
      </c>
      <c r="B5" s="1"/>
      <c r="C5" s="1"/>
      <c r="D5" s="1"/>
    </row>
    <row r="6" spans="1:4">
      <c r="A6" s="10" t="s">
        <v>8</v>
      </c>
      <c r="B6" s="2"/>
      <c r="C6" s="2"/>
      <c r="D6" s="2"/>
    </row>
    <row r="7" spans="1:4">
      <c r="A7" s="11" t="s">
        <v>9</v>
      </c>
      <c r="B7" s="3">
        <v>3410376</v>
      </c>
      <c r="C7" s="4">
        <v>3816668.56</v>
      </c>
      <c r="D7" s="4">
        <f>C7-B7</f>
        <v>406292.56000000006</v>
      </c>
    </row>
    <row r="8" spans="1:4">
      <c r="A8" s="11" t="s">
        <v>10</v>
      </c>
      <c r="B8" s="3">
        <v>1713739</v>
      </c>
      <c r="C8" s="4">
        <v>1716269.73</v>
      </c>
      <c r="D8" s="4">
        <f t="shared" ref="D8:D45" si="0">C8-B8</f>
        <v>2530.7299999999814</v>
      </c>
    </row>
    <row r="9" spans="1:4">
      <c r="A9" s="11" t="s">
        <v>11</v>
      </c>
      <c r="B9" s="3">
        <v>120173</v>
      </c>
      <c r="C9" s="4">
        <v>174244.98</v>
      </c>
      <c r="D9" s="4">
        <f t="shared" si="0"/>
        <v>54071.98000000001</v>
      </c>
    </row>
    <row r="10" spans="1:4">
      <c r="A10" s="11" t="s">
        <v>12</v>
      </c>
      <c r="B10" s="3">
        <v>183718</v>
      </c>
      <c r="C10" s="4">
        <v>176987.3</v>
      </c>
      <c r="D10" s="4">
        <f t="shared" si="0"/>
        <v>-6730.7000000000116</v>
      </c>
    </row>
    <row r="11" spans="1:4">
      <c r="A11" s="11" t="s">
        <v>13</v>
      </c>
      <c r="B11" s="5">
        <v>-11558</v>
      </c>
      <c r="C11" s="4">
        <v>-5201.3</v>
      </c>
      <c r="D11" s="4">
        <f t="shared" si="0"/>
        <v>6356.7</v>
      </c>
    </row>
    <row r="12" spans="1:4">
      <c r="A12" s="12" t="s">
        <v>14</v>
      </c>
      <c r="B12" s="6">
        <f>SUM(B7:B11)-1</f>
        <v>5416447</v>
      </c>
      <c r="C12" s="7">
        <v>5878969.2699999996</v>
      </c>
      <c r="D12" s="7">
        <f t="shared" si="0"/>
        <v>462522.26999999955</v>
      </c>
    </row>
    <row r="13" spans="1:4">
      <c r="A13" s="10" t="s">
        <v>15</v>
      </c>
      <c r="B13" s="5"/>
      <c r="C13" s="2"/>
      <c r="D13" s="2">
        <f t="shared" si="0"/>
        <v>0</v>
      </c>
    </row>
    <row r="14" spans="1:4">
      <c r="A14" s="11" t="s">
        <v>16</v>
      </c>
      <c r="B14" s="3">
        <f>SUM(B15:B18)</f>
        <v>-2889435</v>
      </c>
      <c r="C14" s="4">
        <v>-2777430.56</v>
      </c>
      <c r="D14" s="4">
        <f t="shared" si="0"/>
        <v>112004.43999999994</v>
      </c>
    </row>
    <row r="15" spans="1:4">
      <c r="A15" s="11" t="s">
        <v>17</v>
      </c>
      <c r="B15" s="3">
        <v>-2185126</v>
      </c>
      <c r="C15" s="4">
        <v>-2059537.73</v>
      </c>
      <c r="D15" s="4">
        <f t="shared" si="0"/>
        <v>125588.27000000002</v>
      </c>
    </row>
    <row r="16" spans="1:4">
      <c r="A16" s="11" t="s">
        <v>18</v>
      </c>
      <c r="B16" s="5">
        <v>-522153</v>
      </c>
      <c r="C16" s="4">
        <v>-486963.59</v>
      </c>
      <c r="D16" s="4">
        <f t="shared" si="0"/>
        <v>35189.409999999974</v>
      </c>
    </row>
    <row r="17" spans="1:4">
      <c r="A17" s="11" t="s">
        <v>19</v>
      </c>
      <c r="B17" s="5">
        <v>-153609</v>
      </c>
      <c r="C17" s="4">
        <v>-206803.5</v>
      </c>
      <c r="D17" s="4">
        <f t="shared" si="0"/>
        <v>-53194.5</v>
      </c>
    </row>
    <row r="18" spans="1:4">
      <c r="A18" s="11" t="s">
        <v>20</v>
      </c>
      <c r="B18" s="3">
        <v>-28547</v>
      </c>
      <c r="C18" s="4">
        <v>-24125.74</v>
      </c>
      <c r="D18" s="4">
        <f t="shared" si="0"/>
        <v>4421.2599999999984</v>
      </c>
    </row>
    <row r="19" spans="1:4">
      <c r="A19" s="11" t="s">
        <v>21</v>
      </c>
      <c r="B19" s="3">
        <f>SUM(B20:B24)</f>
        <v>-1579536</v>
      </c>
      <c r="C19" s="4">
        <v>-1586712.49</v>
      </c>
      <c r="D19" s="4">
        <f t="shared" si="0"/>
        <v>-7176.4899999999907</v>
      </c>
    </row>
    <row r="20" spans="1:4">
      <c r="A20" s="11" t="s">
        <v>22</v>
      </c>
      <c r="B20" s="3">
        <v>-596235</v>
      </c>
      <c r="C20" s="4">
        <v>-624819.23</v>
      </c>
      <c r="D20" s="4">
        <f t="shared" si="0"/>
        <v>-28584.229999999981</v>
      </c>
    </row>
    <row r="21" spans="1:4">
      <c r="A21" s="11" t="s">
        <v>23</v>
      </c>
      <c r="B21" s="3">
        <v>-14698</v>
      </c>
      <c r="C21" s="4">
        <v>-7788.88</v>
      </c>
      <c r="D21" s="4">
        <f>C21-B21</f>
        <v>6909.12</v>
      </c>
    </row>
    <row r="22" spans="1:4">
      <c r="A22" s="11" t="s">
        <v>24</v>
      </c>
      <c r="B22" s="3">
        <v>-673835</v>
      </c>
      <c r="C22" s="4">
        <v>-674797.26</v>
      </c>
      <c r="D22" s="4">
        <f t="shared" si="0"/>
        <v>-962.26000000000931</v>
      </c>
    </row>
    <row r="23" spans="1:4">
      <c r="A23" s="11" t="s">
        <v>25</v>
      </c>
      <c r="B23" s="5">
        <v>-287474</v>
      </c>
      <c r="C23" s="4">
        <v>-273756.28000000003</v>
      </c>
      <c r="D23" s="4">
        <f t="shared" si="0"/>
        <v>13717.719999999972</v>
      </c>
    </row>
    <row r="24" spans="1:4">
      <c r="A24" s="11" t="s">
        <v>26</v>
      </c>
      <c r="B24" s="3">
        <v>-7294</v>
      </c>
      <c r="C24" s="4">
        <v>-5550.84</v>
      </c>
      <c r="D24" s="4">
        <f t="shared" si="0"/>
        <v>1743.1599999999999</v>
      </c>
    </row>
    <row r="25" spans="1:4">
      <c r="A25" s="11" t="s">
        <v>27</v>
      </c>
      <c r="B25" s="3">
        <v>-203158</v>
      </c>
      <c r="C25" s="4">
        <v>-335260.48</v>
      </c>
      <c r="D25" s="4">
        <f t="shared" si="0"/>
        <v>-132102.47999999998</v>
      </c>
    </row>
    <row r="26" spans="1:4">
      <c r="A26" s="11" t="s">
        <v>28</v>
      </c>
      <c r="B26" s="5">
        <f>SUM(B27:B30)</f>
        <v>-1697913</v>
      </c>
      <c r="C26" s="4">
        <v>-1960965</v>
      </c>
      <c r="D26" s="4">
        <f t="shared" si="0"/>
        <v>-263052</v>
      </c>
    </row>
    <row r="27" spans="1:4">
      <c r="A27" s="11" t="s">
        <v>29</v>
      </c>
      <c r="B27" s="5">
        <v>-19974</v>
      </c>
      <c r="C27" s="4">
        <v>-5950.1</v>
      </c>
      <c r="D27" s="4">
        <f t="shared" si="0"/>
        <v>14023.9</v>
      </c>
    </row>
    <row r="28" spans="1:4">
      <c r="A28" s="11" t="s">
        <v>30</v>
      </c>
      <c r="B28" s="5">
        <v>-609214</v>
      </c>
      <c r="C28" s="4">
        <v>-599939.49</v>
      </c>
      <c r="D28" s="4">
        <f t="shared" si="0"/>
        <v>9274.5100000000093</v>
      </c>
    </row>
    <row r="29" spans="1:4">
      <c r="A29" s="11" t="s">
        <v>31</v>
      </c>
      <c r="B29" s="5">
        <v>-966044</v>
      </c>
      <c r="C29" s="4">
        <v>-1309154.97</v>
      </c>
      <c r="D29" s="4">
        <f t="shared" si="0"/>
        <v>-343110.97</v>
      </c>
    </row>
    <row r="30" spans="1:4">
      <c r="A30" s="11" t="s">
        <v>32</v>
      </c>
      <c r="B30" s="5">
        <v>-102681</v>
      </c>
      <c r="C30" s="4">
        <v>-45920.44</v>
      </c>
      <c r="D30" s="4">
        <f t="shared" si="0"/>
        <v>56760.56</v>
      </c>
    </row>
    <row r="31" spans="1:4">
      <c r="A31" s="12" t="s">
        <v>33</v>
      </c>
      <c r="B31" s="6">
        <f>B26+B19+B25+B14</f>
        <v>-6370042</v>
      </c>
      <c r="C31" s="7">
        <v>-6660368.5300000003</v>
      </c>
      <c r="D31" s="7">
        <f t="shared" si="0"/>
        <v>-290326.53000000026</v>
      </c>
    </row>
    <row r="32" spans="1:4">
      <c r="A32" s="12" t="s">
        <v>34</v>
      </c>
      <c r="B32" s="7">
        <f>B12+B31</f>
        <v>-953595</v>
      </c>
      <c r="C32" s="7">
        <v>-781399.26</v>
      </c>
      <c r="D32" s="7">
        <f t="shared" si="0"/>
        <v>172195.74</v>
      </c>
    </row>
    <row r="33" spans="1:4">
      <c r="A33" s="11" t="s">
        <v>35</v>
      </c>
      <c r="B33" s="2"/>
      <c r="C33" s="2"/>
      <c r="D33" s="2">
        <f t="shared" si="0"/>
        <v>0</v>
      </c>
    </row>
    <row r="34" spans="1:4">
      <c r="A34" s="11" t="s">
        <v>36</v>
      </c>
      <c r="B34" s="4">
        <v>151642</v>
      </c>
      <c r="C34" s="4">
        <v>166588.35</v>
      </c>
      <c r="D34" s="4">
        <f t="shared" si="0"/>
        <v>14946.350000000006</v>
      </c>
    </row>
    <row r="35" spans="1:4">
      <c r="A35" s="11" t="s">
        <v>37</v>
      </c>
      <c r="B35" s="2"/>
      <c r="C35" s="2"/>
      <c r="D35" s="2">
        <f t="shared" si="0"/>
        <v>0</v>
      </c>
    </row>
    <row r="36" spans="1:4">
      <c r="A36" s="12" t="s">
        <v>38</v>
      </c>
      <c r="B36" s="7">
        <f>B34-B35</f>
        <v>151642</v>
      </c>
      <c r="C36" s="7">
        <v>166588.35</v>
      </c>
      <c r="D36" s="7">
        <f t="shared" si="0"/>
        <v>14946.350000000006</v>
      </c>
    </row>
    <row r="37" spans="1:4">
      <c r="A37" s="11" t="s">
        <v>39</v>
      </c>
      <c r="B37" s="2"/>
      <c r="C37" s="2"/>
      <c r="D37" s="2">
        <f t="shared" si="0"/>
        <v>0</v>
      </c>
    </row>
    <row r="38" spans="1:4">
      <c r="A38" s="11" t="s">
        <v>40</v>
      </c>
      <c r="B38" s="4">
        <v>421900</v>
      </c>
      <c r="C38" s="4">
        <v>295654.06</v>
      </c>
      <c r="D38" s="4">
        <f t="shared" si="0"/>
        <v>-126245.94</v>
      </c>
    </row>
    <row r="39" spans="1:4">
      <c r="A39" s="11" t="s">
        <v>41</v>
      </c>
      <c r="B39" s="2">
        <v>-216924</v>
      </c>
      <c r="C39" s="4">
        <v>-68522.8</v>
      </c>
      <c r="D39" s="4">
        <f t="shared" si="0"/>
        <v>148401.20000000001</v>
      </c>
    </row>
    <row r="40" spans="1:4">
      <c r="A40" s="12" t="s">
        <v>42</v>
      </c>
      <c r="B40" s="7">
        <f>B38+B39</f>
        <v>204976</v>
      </c>
      <c r="C40" s="7">
        <v>227131.26</v>
      </c>
      <c r="D40" s="7">
        <f t="shared" si="0"/>
        <v>22155.260000000009</v>
      </c>
    </row>
    <row r="41" spans="1:4">
      <c r="A41" s="11" t="s">
        <v>43</v>
      </c>
      <c r="B41" s="2"/>
      <c r="C41" s="2"/>
      <c r="D41" s="2">
        <f t="shared" si="0"/>
        <v>0</v>
      </c>
    </row>
    <row r="42" spans="1:4">
      <c r="A42" s="11" t="s">
        <v>44</v>
      </c>
      <c r="B42" s="2"/>
      <c r="C42" s="2"/>
      <c r="D42" s="2">
        <f t="shared" si="0"/>
        <v>0</v>
      </c>
    </row>
    <row r="43" spans="1:4">
      <c r="A43" s="11" t="s">
        <v>45</v>
      </c>
      <c r="B43" s="4">
        <v>-214370</v>
      </c>
      <c r="C43" s="4">
        <v>-60725.84</v>
      </c>
      <c r="D43" s="4">
        <f t="shared" si="0"/>
        <v>153644.16</v>
      </c>
    </row>
    <row r="44" spans="1:4">
      <c r="A44" s="12" t="s">
        <v>46</v>
      </c>
      <c r="B44" s="4">
        <f>B43</f>
        <v>-214370</v>
      </c>
      <c r="C44" s="7">
        <v>-60725.84</v>
      </c>
      <c r="D44" s="7">
        <f t="shared" si="0"/>
        <v>153644.16</v>
      </c>
    </row>
    <row r="45" spans="1:4">
      <c r="A45" s="13" t="s">
        <v>47</v>
      </c>
      <c r="B45" s="8">
        <f>B12+B31+B36+B40+B44</f>
        <v>-811347</v>
      </c>
      <c r="C45" s="8">
        <v>-448405.49</v>
      </c>
      <c r="D45" s="8">
        <f t="shared" si="0"/>
        <v>362941.51</v>
      </c>
    </row>
  </sheetData>
  <mergeCells count="3">
    <mergeCell ref="A1:D1"/>
    <mergeCell ref="A2:D2"/>
    <mergeCell ref="A3:D3"/>
  </mergeCells>
  <pageMargins left="0.39370078740157477" right="0.39370078740157477" top="0.89370078740157477" bottom="0.89370078740157477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AllegatoC_Conto Economico</vt:lpstr>
      <vt:lpstr>__bookmark_1</vt:lpstr>
      <vt:lpstr>'AllegatoC_Conto Economico'!Area_stampa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C - Conto Economico (previsto dall'art.  21, comma 1)</dc:title>
  <dc:subject>Allegato C - Conto Economico (previsto dall'art.  21, comma 1)</dc:subject>
  <dc:creator>Camera di Commercio di Prato - Ufficio Ragioneria</dc:creator>
  <cp:keywords>allegato C Conto Economico art.  21 comma 1</cp:keywords>
  <cp:lastModifiedBy>cpo0162</cp:lastModifiedBy>
  <cp:lastPrinted>2019-04-02T10:08:02Z</cp:lastPrinted>
  <dcterms:created xsi:type="dcterms:W3CDTF">2019-04-02T09:59:42Z</dcterms:created>
  <dcterms:modified xsi:type="dcterms:W3CDTF">2019-04-23T06:57:27Z</dcterms:modified>
</cp:coreProperties>
</file>